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E19A882-207E-479D-B1A7-414FB989010A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P16" i="1" l="1"/>
  <c r="N16" i="1"/>
  <c r="P15" i="1"/>
  <c r="L13" i="1" l="1"/>
  <c r="F10" i="1" l="1"/>
  <c r="E10" i="1"/>
  <c r="R18" i="1" l="1"/>
  <c r="R19" i="1" s="1"/>
  <c r="N19" i="1"/>
  <c r="L19" i="1"/>
  <c r="J19" i="1"/>
  <c r="J18" i="1"/>
  <c r="H19" i="1"/>
  <c r="H18" i="1"/>
  <c r="G19" i="1"/>
  <c r="G18" i="1"/>
  <c r="E13" i="1"/>
  <c r="E12" i="1"/>
  <c r="E16" i="1"/>
  <c r="F13" i="1"/>
  <c r="L12" i="1"/>
  <c r="E19" i="1" l="1"/>
  <c r="L18" i="1"/>
  <c r="F12" i="1"/>
  <c r="S12" i="1"/>
  <c r="E15" i="1" s="1"/>
  <c r="F9" i="1"/>
  <c r="E9" i="1"/>
  <c r="P18" i="1" l="1"/>
  <c r="F15" i="1"/>
  <c r="F18" i="1" s="1"/>
  <c r="N18" i="1"/>
  <c r="E18" i="1"/>
  <c r="P19" i="1"/>
  <c r="F16" i="1"/>
  <c r="F19" i="1" s="1"/>
</calcChain>
</file>

<file path=xl/sharedStrings.xml><?xml version="1.0" encoding="utf-8"?>
<sst xmlns="http://schemas.openxmlformats.org/spreadsheetml/2006/main" count="32" uniqueCount="22">
  <si>
    <t>№</t>
  </si>
  <si>
    <t>Расходы  на соодержание органов</t>
  </si>
  <si>
    <t xml:space="preserve">В том числе </t>
  </si>
  <si>
    <t>На  з/плату всего</t>
  </si>
  <si>
    <t>местного самоуправления всего</t>
  </si>
  <si>
    <t>глава</t>
  </si>
  <si>
    <t>Муниципальные служащие</t>
  </si>
  <si>
    <t>Работники НСОТ</t>
  </si>
  <si>
    <t>Численность человека</t>
  </si>
  <si>
    <t>1. Итого по высшим должностям</t>
  </si>
  <si>
    <t>план</t>
  </si>
  <si>
    <t>касса</t>
  </si>
  <si>
    <t>2 Итого по младшим должностям</t>
  </si>
  <si>
    <t>3 Итого по НСОТ</t>
  </si>
  <si>
    <t>4 Всего</t>
  </si>
  <si>
    <t>Главный бухгалтер</t>
  </si>
  <si>
    <t>______________________________</t>
  </si>
  <si>
    <t>Каштаева Е.С.</t>
  </si>
  <si>
    <t>Начисление                На нее всего</t>
  </si>
  <si>
    <t>Расходы ОМСУ сельской администрации Усть-Канского сельского поселения</t>
  </si>
  <si>
    <t>итого 0104</t>
  </si>
  <si>
    <t>за 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</si>
</sst>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2" fontId="0" fillId="0" borderId="1" xfId="0" applyNumberFormat="1" applyBorder="1"/>
    <xf numFmtId="0" fontId="0" fillId="0" borderId="0" xfId="0" applyAlignment="1">
      <alignment horizontal="left"/>
    </xf>
    <xf numFmtId="2" fontId="0" fillId="0" borderId="2" xfId="0" applyNumberFormat="1" applyBorder="1"/>
    <xf numFmtId="0" fontId="0" fillId="0" borderId="8" xfId="0" applyBorder="1"/>
    <xf numFmtId="17" fontId="0" fillId="0" borderId="0" xfId="0" applyNumberFormat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workbookViewId="0">
      <selection activeCell="V8" sqref="V8"/>
    </sheetView>
  </sheetViews>
  <sheetFormatPr defaultRowHeight="15" x14ac:dyDescent="0.25"/>
  <cols>
    <col min="1" max="1" width="5.5703125" customWidth="1"/>
    <col min="4" max="4" width="2.5703125" customWidth="1"/>
    <col min="5" max="5" width="13.28515625" customWidth="1"/>
    <col min="6" max="6" width="18.28515625" customWidth="1"/>
    <col min="8" max="8" width="10.42578125" customWidth="1"/>
    <col min="9" max="9" width="9.140625" hidden="1" customWidth="1"/>
    <col min="18" max="18" width="6.28515625" customWidth="1"/>
    <col min="19" max="19" width="0.140625" customWidth="1"/>
    <col min="20" max="20" width="11.85546875" hidden="1" customWidth="1"/>
    <col min="21" max="21" width="20" customWidth="1"/>
    <col min="22" max="22" width="13.140625" customWidth="1"/>
  </cols>
  <sheetData>
    <row r="1" spans="1:20" x14ac:dyDescent="0.25">
      <c r="H1" s="7"/>
    </row>
    <row r="2" spans="1:20" x14ac:dyDescent="0.25">
      <c r="F2" t="s">
        <v>19</v>
      </c>
      <c r="N2" s="10" t="s">
        <v>21</v>
      </c>
    </row>
    <row r="4" spans="1:20" ht="0.75" customHeight="1" thickBot="1" x14ac:dyDescent="0.3"/>
    <row r="5" spans="1:20" ht="36.75" customHeight="1" thickBot="1" x14ac:dyDescent="0.3">
      <c r="A5" s="3" t="s">
        <v>0</v>
      </c>
      <c r="B5" s="11" t="s">
        <v>1</v>
      </c>
      <c r="C5" s="12"/>
      <c r="D5" s="13"/>
      <c r="E5" s="14" t="s">
        <v>2</v>
      </c>
      <c r="F5" s="15"/>
      <c r="G5" s="16">
        <v>102</v>
      </c>
      <c r="H5" s="17"/>
      <c r="I5" s="17"/>
      <c r="J5" s="25">
        <v>104</v>
      </c>
      <c r="K5" s="15"/>
      <c r="L5" s="15"/>
      <c r="M5" s="26"/>
      <c r="N5" s="14">
        <v>104</v>
      </c>
      <c r="O5" s="15"/>
      <c r="P5" s="15"/>
      <c r="Q5" s="15"/>
      <c r="R5" s="41" t="s">
        <v>8</v>
      </c>
      <c r="S5" s="1" t="s">
        <v>20</v>
      </c>
      <c r="T5" s="1"/>
    </row>
    <row r="6" spans="1:20" ht="33.75" customHeight="1" thickBot="1" x14ac:dyDescent="0.3">
      <c r="A6" s="27"/>
      <c r="B6" s="50" t="s">
        <v>4</v>
      </c>
      <c r="C6" s="51"/>
      <c r="D6" s="52"/>
      <c r="E6" s="23" t="s">
        <v>3</v>
      </c>
      <c r="F6" s="21" t="s">
        <v>18</v>
      </c>
      <c r="G6" s="18" t="s">
        <v>5</v>
      </c>
      <c r="H6" s="19"/>
      <c r="I6" s="20"/>
      <c r="J6" s="44" t="s">
        <v>6</v>
      </c>
      <c r="K6" s="45"/>
      <c r="L6" s="46"/>
      <c r="M6" s="47"/>
      <c r="N6" s="57" t="s">
        <v>7</v>
      </c>
      <c r="O6" s="46"/>
      <c r="P6" s="45"/>
      <c r="Q6" s="45"/>
      <c r="R6" s="42"/>
      <c r="S6" s="1" t="s">
        <v>10</v>
      </c>
      <c r="T6" s="1" t="s">
        <v>11</v>
      </c>
    </row>
    <row r="7" spans="1:20" ht="15.75" thickBot="1" x14ac:dyDescent="0.3">
      <c r="A7" s="24"/>
      <c r="B7" s="22"/>
      <c r="C7" s="53"/>
      <c r="D7" s="54"/>
      <c r="E7" s="24"/>
      <c r="F7" s="22"/>
      <c r="G7" s="2">
        <v>211</v>
      </c>
      <c r="H7" s="2">
        <v>213</v>
      </c>
      <c r="I7" s="5"/>
      <c r="J7" s="16">
        <v>211</v>
      </c>
      <c r="K7" s="17"/>
      <c r="L7" s="58">
        <v>213</v>
      </c>
      <c r="M7" s="59"/>
      <c r="N7" s="60">
        <v>211</v>
      </c>
      <c r="O7" s="43"/>
      <c r="P7" s="17">
        <v>213</v>
      </c>
      <c r="Q7" s="40"/>
      <c r="R7" s="9"/>
      <c r="S7" s="1"/>
      <c r="T7" s="1"/>
    </row>
    <row r="8" spans="1:20" x14ac:dyDescent="0.25">
      <c r="A8" s="38" t="s">
        <v>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"/>
      <c r="T8" s="1"/>
    </row>
    <row r="9" spans="1:20" x14ac:dyDescent="0.25">
      <c r="A9" s="1" t="s">
        <v>10</v>
      </c>
      <c r="B9" s="28" t="s">
        <v>10</v>
      </c>
      <c r="C9" s="29"/>
      <c r="D9" s="30"/>
      <c r="E9" s="1">
        <f>G9</f>
        <v>570700</v>
      </c>
      <c r="F9" s="6">
        <f>H9</f>
        <v>172400</v>
      </c>
      <c r="G9" s="1">
        <v>570700</v>
      </c>
      <c r="H9" s="6">
        <v>172400</v>
      </c>
      <c r="I9" s="1"/>
      <c r="J9" s="1"/>
      <c r="K9" s="1"/>
      <c r="L9" s="1"/>
      <c r="M9" s="1"/>
      <c r="N9" s="1"/>
      <c r="O9" s="1"/>
      <c r="P9" s="1"/>
      <c r="Q9" s="1"/>
      <c r="R9" s="4">
        <v>1</v>
      </c>
      <c r="S9" s="1"/>
      <c r="T9" s="1"/>
    </row>
    <row r="10" spans="1:20" x14ac:dyDescent="0.25">
      <c r="A10" s="1" t="s">
        <v>11</v>
      </c>
      <c r="B10" s="28" t="s">
        <v>11</v>
      </c>
      <c r="C10" s="29"/>
      <c r="D10" s="30"/>
      <c r="E10" s="1">
        <f>G10</f>
        <v>454923.31</v>
      </c>
      <c r="F10" s="1">
        <f>H10</f>
        <v>136179.07999999999</v>
      </c>
      <c r="G10" s="1">
        <v>454923.31</v>
      </c>
      <c r="H10" s="1">
        <v>136179.07999999999</v>
      </c>
      <c r="I10" s="1"/>
      <c r="J10" s="1"/>
      <c r="K10" s="1"/>
      <c r="L10" s="1"/>
      <c r="M10" s="1"/>
      <c r="N10" s="1"/>
      <c r="O10" s="1"/>
      <c r="P10" s="1"/>
      <c r="Q10" s="1"/>
      <c r="R10" s="4">
        <v>1</v>
      </c>
      <c r="S10" s="1"/>
      <c r="T10" s="1"/>
    </row>
    <row r="11" spans="1:20" x14ac:dyDescent="0.25">
      <c r="A11" s="32" t="s">
        <v>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4"/>
      <c r="S11" s="1"/>
      <c r="T11" s="1"/>
    </row>
    <row r="12" spans="1:20" x14ac:dyDescent="0.25">
      <c r="A12" s="1"/>
      <c r="B12" s="28" t="s">
        <v>10</v>
      </c>
      <c r="C12" s="29"/>
      <c r="D12" s="30"/>
      <c r="E12" s="6">
        <f>J12</f>
        <v>502000</v>
      </c>
      <c r="F12" s="6">
        <f>L12</f>
        <v>151604</v>
      </c>
      <c r="G12" s="1"/>
      <c r="H12" s="1"/>
      <c r="I12" s="1"/>
      <c r="J12" s="55">
        <v>502000</v>
      </c>
      <c r="K12" s="56"/>
      <c r="L12" s="55">
        <f>J12*30.2%</f>
        <v>151604</v>
      </c>
      <c r="M12" s="56"/>
      <c r="N12" s="1"/>
      <c r="O12" s="1"/>
      <c r="P12" s="1"/>
      <c r="Q12" s="1"/>
      <c r="R12" s="4">
        <v>2</v>
      </c>
      <c r="S12" s="1">
        <f>1208700+197600</f>
        <v>1406300</v>
      </c>
      <c r="T12" s="1"/>
    </row>
    <row r="13" spans="1:20" x14ac:dyDescent="0.25">
      <c r="A13" s="1"/>
      <c r="B13" s="28" t="s">
        <v>11</v>
      </c>
      <c r="C13" s="29"/>
      <c r="D13" s="30"/>
      <c r="E13" s="6">
        <f>J13</f>
        <v>426057.36</v>
      </c>
      <c r="F13" s="6">
        <f>L13</f>
        <v>128669.32272</v>
      </c>
      <c r="G13" s="1"/>
      <c r="H13" s="1"/>
      <c r="I13" s="1"/>
      <c r="J13" s="55">
        <v>426057.36</v>
      </c>
      <c r="K13" s="56"/>
      <c r="L13" s="55">
        <f>J13*30.2%</f>
        <v>128669.32272</v>
      </c>
      <c r="M13" s="56"/>
      <c r="N13" s="1"/>
      <c r="O13" s="1"/>
      <c r="P13" s="1"/>
      <c r="Q13" s="1"/>
      <c r="R13" s="4">
        <v>2</v>
      </c>
      <c r="S13" s="1"/>
      <c r="T13" s="1"/>
    </row>
    <row r="14" spans="1:20" ht="15.75" thickBot="1" x14ac:dyDescent="0.3">
      <c r="A14" s="35" t="s">
        <v>13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4"/>
      <c r="S14" s="1"/>
      <c r="T14" s="1"/>
    </row>
    <row r="15" spans="1:20" ht="15.75" thickBot="1" x14ac:dyDescent="0.3">
      <c r="A15" s="1"/>
      <c r="B15" s="28" t="s">
        <v>10</v>
      </c>
      <c r="C15" s="29"/>
      <c r="D15" s="30"/>
      <c r="E15" s="1">
        <f>N15</f>
        <v>1557462</v>
      </c>
      <c r="F15" s="4">
        <f>P15</f>
        <v>439796</v>
      </c>
      <c r="G15" s="1"/>
      <c r="H15" s="1"/>
      <c r="I15" s="1"/>
      <c r="J15" s="31"/>
      <c r="K15" s="31"/>
      <c r="L15" s="31"/>
      <c r="M15" s="31"/>
      <c r="N15" s="17">
        <v>1557462</v>
      </c>
      <c r="O15" s="43"/>
      <c r="P15" s="49">
        <f>591400-L12</f>
        <v>439796</v>
      </c>
      <c r="Q15" s="43"/>
      <c r="R15" s="5">
        <v>3</v>
      </c>
      <c r="S15" s="1"/>
      <c r="T15" s="1"/>
    </row>
    <row r="16" spans="1:20" ht="15.75" thickBot="1" x14ac:dyDescent="0.3">
      <c r="A16" s="1"/>
      <c r="B16" s="28" t="s">
        <v>11</v>
      </c>
      <c r="C16" s="29"/>
      <c r="D16" s="30"/>
      <c r="E16" s="6">
        <f>N16</f>
        <v>1633404.6400000001</v>
      </c>
      <c r="F16" s="8">
        <f>P16</f>
        <v>271479.15727999998</v>
      </c>
      <c r="G16" s="1"/>
      <c r="H16" s="1"/>
      <c r="I16" s="1"/>
      <c r="J16" s="31"/>
      <c r="K16" s="31"/>
      <c r="L16" s="31"/>
      <c r="M16" s="31"/>
      <c r="N16" s="48">
        <f>2059462-J13</f>
        <v>1633404.6400000001</v>
      </c>
      <c r="O16" s="43"/>
      <c r="P16" s="49">
        <f>400148.48-L13</f>
        <v>271479.15727999998</v>
      </c>
      <c r="Q16" s="43"/>
      <c r="R16" s="5">
        <v>3</v>
      </c>
      <c r="S16" s="1"/>
      <c r="T16" s="1"/>
    </row>
    <row r="17" spans="1:20" x14ac:dyDescent="0.25">
      <c r="A17" s="38" t="s">
        <v>14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63"/>
      <c r="R17" s="4"/>
      <c r="S17" s="1"/>
      <c r="T17" s="1"/>
    </row>
    <row r="18" spans="1:20" x14ac:dyDescent="0.25">
      <c r="A18" s="1"/>
      <c r="B18" s="28" t="s">
        <v>10</v>
      </c>
      <c r="C18" s="29"/>
      <c r="D18" s="30"/>
      <c r="E18" s="6">
        <f>E9+E12+E15</f>
        <v>2630162</v>
      </c>
      <c r="F18" s="6">
        <f>F9+F12+F15</f>
        <v>763800</v>
      </c>
      <c r="G18" s="1">
        <f>G9</f>
        <v>570700</v>
      </c>
      <c r="H18" s="6">
        <f>H9</f>
        <v>172400</v>
      </c>
      <c r="I18" s="1"/>
      <c r="J18" s="55">
        <f>J12</f>
        <v>502000</v>
      </c>
      <c r="K18" s="30"/>
      <c r="L18" s="55">
        <f>L12</f>
        <v>151604</v>
      </c>
      <c r="M18" s="30"/>
      <c r="N18" s="28">
        <f>N15</f>
        <v>1557462</v>
      </c>
      <c r="O18" s="30"/>
      <c r="P18" s="28">
        <f>P15</f>
        <v>439796</v>
      </c>
      <c r="Q18" s="30"/>
      <c r="R18" s="4">
        <f>R15+R13+R10</f>
        <v>6</v>
      </c>
      <c r="S18" s="1"/>
      <c r="T18" s="1"/>
    </row>
    <row r="19" spans="1:20" x14ac:dyDescent="0.25">
      <c r="A19" s="1"/>
      <c r="B19" s="28" t="s">
        <v>11</v>
      </c>
      <c r="C19" s="29"/>
      <c r="D19" s="30"/>
      <c r="E19" s="6">
        <f>E10+E13+E16</f>
        <v>2514385.31</v>
      </c>
      <c r="F19" s="6">
        <f>F10+F13+F16</f>
        <v>536327.56000000006</v>
      </c>
      <c r="G19" s="1">
        <f>G10</f>
        <v>454923.31</v>
      </c>
      <c r="H19" s="1">
        <f>H10</f>
        <v>136179.07999999999</v>
      </c>
      <c r="I19" s="1"/>
      <c r="J19" s="55">
        <f>J13</f>
        <v>426057.36</v>
      </c>
      <c r="K19" s="30"/>
      <c r="L19" s="55">
        <f>L13</f>
        <v>128669.32272</v>
      </c>
      <c r="M19" s="30"/>
      <c r="N19" s="55">
        <f>N16</f>
        <v>1633404.6400000001</v>
      </c>
      <c r="O19" s="30"/>
      <c r="P19" s="55">
        <f>P16</f>
        <v>271479.15727999998</v>
      </c>
      <c r="Q19" s="30"/>
      <c r="R19" s="4">
        <f>R18</f>
        <v>6</v>
      </c>
      <c r="S19" s="1"/>
      <c r="T19" s="1"/>
    </row>
    <row r="21" spans="1:20" x14ac:dyDescent="0.25">
      <c r="B21" s="62"/>
      <c r="C21" s="62"/>
      <c r="D21" s="62"/>
    </row>
    <row r="22" spans="1:20" ht="21" customHeight="1" x14ac:dyDescent="0.25">
      <c r="B22" s="62"/>
      <c r="C22" s="62"/>
      <c r="D22" s="62"/>
    </row>
    <row r="23" spans="1:20" x14ac:dyDescent="0.25">
      <c r="B23" s="61" t="s">
        <v>15</v>
      </c>
      <c r="C23" s="61"/>
      <c r="D23" s="61"/>
      <c r="E23" t="s">
        <v>16</v>
      </c>
      <c r="G23" t="s">
        <v>17</v>
      </c>
    </row>
  </sheetData>
  <mergeCells count="51">
    <mergeCell ref="N19:O19"/>
    <mergeCell ref="A17:Q17"/>
    <mergeCell ref="B18:D18"/>
    <mergeCell ref="N18:O18"/>
    <mergeCell ref="P18:Q18"/>
    <mergeCell ref="P19:Q19"/>
    <mergeCell ref="B19:D19"/>
    <mergeCell ref="J19:K19"/>
    <mergeCell ref="L19:M19"/>
    <mergeCell ref="J18:K18"/>
    <mergeCell ref="L18:M18"/>
    <mergeCell ref="B23:D23"/>
    <mergeCell ref="L16:M16"/>
    <mergeCell ref="J16:K16"/>
    <mergeCell ref="B16:D16"/>
    <mergeCell ref="B21:D22"/>
    <mergeCell ref="N16:O16"/>
    <mergeCell ref="P15:Q15"/>
    <mergeCell ref="P16:Q16"/>
    <mergeCell ref="B6:D7"/>
    <mergeCell ref="J12:K12"/>
    <mergeCell ref="J13:K13"/>
    <mergeCell ref="L12:M12"/>
    <mergeCell ref="L13:M13"/>
    <mergeCell ref="N6:Q6"/>
    <mergeCell ref="L7:M7"/>
    <mergeCell ref="N7:O7"/>
    <mergeCell ref="A6:A7"/>
    <mergeCell ref="B15:D15"/>
    <mergeCell ref="J15:K15"/>
    <mergeCell ref="L15:M15"/>
    <mergeCell ref="B9:D9"/>
    <mergeCell ref="B10:D10"/>
    <mergeCell ref="A11:Q11"/>
    <mergeCell ref="B13:D13"/>
    <mergeCell ref="B12:D12"/>
    <mergeCell ref="A14:Q14"/>
    <mergeCell ref="A8:R8"/>
    <mergeCell ref="P7:Q7"/>
    <mergeCell ref="R5:R6"/>
    <mergeCell ref="N15:O15"/>
    <mergeCell ref="N5:Q5"/>
    <mergeCell ref="J6:M6"/>
    <mergeCell ref="B5:D5"/>
    <mergeCell ref="E5:F5"/>
    <mergeCell ref="G5:I5"/>
    <mergeCell ref="G6:I6"/>
    <mergeCell ref="J7:K7"/>
    <mergeCell ref="F6:F7"/>
    <mergeCell ref="E6:E7"/>
    <mergeCell ref="J5:M5"/>
  </mergeCells>
  <pageMargins left="0.7" right="0.7" top="0.75" bottom="0.75" header="0.3" footer="0.3"/>
  <pageSetup paperSize="9" scale="8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2022-03-14T04:45:24Z</dcterms:modified>
</cp:coreProperties>
</file>